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455" windowHeight="9465"/>
  </bookViews>
  <sheets>
    <sheet name="Hoja1" sheetId="1" r:id="rId1"/>
    <sheet name="Hoja3" sheetId="3" r:id="rId2"/>
    <sheet name="Hoja2" sheetId="2" r:id="rId3"/>
  </sheets>
  <calcPr calcId="125725"/>
</workbook>
</file>

<file path=xl/calcChain.xml><?xml version="1.0" encoding="utf-8"?>
<calcChain xmlns="http://schemas.openxmlformats.org/spreadsheetml/2006/main">
  <c r="F12" i="1"/>
  <c r="F53" i="2"/>
  <c r="F50"/>
  <c r="F5"/>
  <c r="F3"/>
  <c r="F39" i="3"/>
  <c r="F36"/>
  <c r="F38"/>
  <c r="B10" i="1"/>
  <c r="E53" i="2"/>
  <c r="C10" i="1"/>
  <c r="E39" i="3"/>
</calcChain>
</file>

<file path=xl/sharedStrings.xml><?xml version="1.0" encoding="utf-8"?>
<sst xmlns="http://schemas.openxmlformats.org/spreadsheetml/2006/main" count="204" uniqueCount="21">
  <si>
    <t>Tipus contracte</t>
  </si>
  <si>
    <t>Procediment adjudicació</t>
  </si>
  <si>
    <t>OBRES</t>
  </si>
  <si>
    <t>OBERT</t>
  </si>
  <si>
    <t>SERVEIS</t>
  </si>
  <si>
    <t>OBERT-HARMONITZAT</t>
  </si>
  <si>
    <t>SUBMINISTRAMENTS</t>
  </si>
  <si>
    <t>Total general</t>
  </si>
  <si>
    <t>Actualització: 25/05/2018</t>
  </si>
  <si>
    <t>NEGOCIAT SENSE PUBLICITAT</t>
  </si>
  <si>
    <t>Contractes formalitzats a l'exercici 2018</t>
  </si>
  <si>
    <t>TIPUS EXPEDIENT</t>
  </si>
  <si>
    <t>PROCEDIMENT</t>
  </si>
  <si>
    <t>PRESSUPOST EUROS</t>
  </si>
  <si>
    <t>DATA ADJUDICACIÓ</t>
  </si>
  <si>
    <t>DATA FORMALITZACIÓ</t>
  </si>
  <si>
    <t>EMERGENCIA</t>
  </si>
  <si>
    <t>OBERT SIMPLIFICAT</t>
  </si>
  <si>
    <t>RESTRINGIT</t>
  </si>
  <si>
    <t>Import contractes adjudicats</t>
  </si>
  <si>
    <t>Import contractes formalitzats</t>
  </si>
</sst>
</file>

<file path=xl/styles.xml><?xml version="1.0" encoding="utf-8"?>
<styleSheet xmlns="http://schemas.openxmlformats.org/spreadsheetml/2006/main">
  <numFmts count="2">
    <numFmt numFmtId="164" formatCode="_-* #,##0.00\ [$€-C0A]_-;\-* #,##0.00\ [$€-C0A]_-;_-* &quot;-&quot;??\ [$€-C0A]_-;_-@_-"/>
    <numFmt numFmtId="169" formatCode="_-* #,##0.00\ [$€-403]_-;\-* #,##0.00\ [$€-403]_-;_-* &quot;-&quot;??\ [$€-403]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5"/>
      </left>
      <right/>
      <top style="thin">
        <color theme="5"/>
      </top>
      <bottom style="thin">
        <color rgb="FFC00000"/>
      </bottom>
      <diagonal/>
    </border>
    <border>
      <left/>
      <right/>
      <top style="thin">
        <color theme="5"/>
      </top>
      <bottom style="thin">
        <color rgb="FFC00000"/>
      </bottom>
      <diagonal/>
    </border>
    <border>
      <left/>
      <right style="thin">
        <color theme="5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theme="5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/>
    <xf numFmtId="4" fontId="0" fillId="0" borderId="0" xfId="0" applyNumberForma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Fill="1"/>
    <xf numFmtId="0" fontId="7" fillId="2" borderId="1" xfId="1" applyFont="1" applyFill="1" applyBorder="1" applyAlignment="1">
      <alignment horizontal="center"/>
    </xf>
    <xf numFmtId="169" fontId="0" fillId="0" borderId="0" xfId="0" applyNumberFormat="1" applyFill="1"/>
    <xf numFmtId="0" fontId="7" fillId="3" borderId="1" xfId="1" applyFont="1" applyFill="1" applyBorder="1" applyAlignment="1">
      <alignment horizontal="center" wrapText="1"/>
    </xf>
    <xf numFmtId="14" fontId="7" fillId="3" borderId="1" xfId="1" applyNumberFormat="1" applyFont="1" applyFill="1" applyBorder="1" applyAlignment="1">
      <alignment horizontal="center" wrapText="1"/>
    </xf>
    <xf numFmtId="169" fontId="7" fillId="3" borderId="1" xfId="1" applyNumberFormat="1" applyFont="1" applyFill="1" applyBorder="1" applyAlignment="1">
      <alignment horizontal="right" wrapText="1"/>
    </xf>
    <xf numFmtId="0" fontId="0" fillId="3" borderId="0" xfId="0" applyFill="1"/>
    <xf numFmtId="169" fontId="0" fillId="3" borderId="0" xfId="0" applyNumberFormat="1" applyFill="1"/>
    <xf numFmtId="169" fontId="0" fillId="0" borderId="0" xfId="0" applyNumberFormat="1"/>
    <xf numFmtId="0" fontId="7" fillId="4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wrapText="1"/>
    </xf>
    <xf numFmtId="14" fontId="7" fillId="5" borderId="1" xfId="1" applyNumberFormat="1" applyFont="1" applyFill="1" applyBorder="1" applyAlignment="1">
      <alignment horizontal="center" wrapText="1"/>
    </xf>
    <xf numFmtId="169" fontId="7" fillId="5" borderId="1" xfId="1" applyNumberFormat="1" applyFont="1" applyFill="1" applyBorder="1" applyAlignment="1">
      <alignment horizontal="right" wrapText="1"/>
    </xf>
    <xf numFmtId="0" fontId="0" fillId="5" borderId="0" xfId="0" applyFill="1"/>
    <xf numFmtId="169" fontId="0" fillId="5" borderId="0" xfId="0" applyNumberFormat="1" applyFill="1"/>
    <xf numFmtId="0" fontId="7" fillId="6" borderId="1" xfId="1" applyFont="1" applyFill="1" applyBorder="1" applyAlignment="1">
      <alignment horizontal="center" wrapText="1"/>
    </xf>
    <xf numFmtId="14" fontId="7" fillId="6" borderId="1" xfId="1" applyNumberFormat="1" applyFont="1" applyFill="1" applyBorder="1" applyAlignment="1">
      <alignment horizontal="center" wrapText="1"/>
    </xf>
    <xf numFmtId="169" fontId="7" fillId="6" borderId="1" xfId="1" applyNumberFormat="1" applyFont="1" applyFill="1" applyBorder="1" applyAlignment="1">
      <alignment horizontal="right" wrapText="1"/>
    </xf>
    <xf numFmtId="169" fontId="0" fillId="0" borderId="0" xfId="0" applyNumberFormat="1" applyBorder="1" applyAlignment="1">
      <alignment vertical="top" wrapText="1"/>
    </xf>
    <xf numFmtId="0" fontId="6" fillId="7" borderId="2" xfId="0" applyFont="1" applyFill="1" applyBorder="1" applyAlignment="1">
      <alignment vertical="top" wrapText="1"/>
    </xf>
    <xf numFmtId="0" fontId="6" fillId="7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right" vertical="top" wrapText="1"/>
    </xf>
    <xf numFmtId="0" fontId="0" fillId="0" borderId="2" xfId="0" applyFont="1" applyBorder="1" applyAlignment="1">
      <alignment vertical="top" wrapText="1"/>
    </xf>
    <xf numFmtId="169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9" fontId="2" fillId="0" borderId="6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169" fontId="9" fillId="0" borderId="10" xfId="1" applyNumberFormat="1" applyFont="1" applyFill="1" applyBorder="1" applyAlignment="1">
      <alignment horizontal="center" wrapText="1"/>
    </xf>
    <xf numFmtId="0" fontId="7" fillId="8" borderId="1" xfId="1" applyFont="1" applyFill="1" applyBorder="1" applyAlignment="1">
      <alignment horizontal="center" wrapText="1"/>
    </xf>
    <xf numFmtId="14" fontId="7" fillId="8" borderId="1" xfId="1" applyNumberFormat="1" applyFont="1" applyFill="1" applyBorder="1" applyAlignment="1">
      <alignment horizontal="center" wrapText="1"/>
    </xf>
    <xf numFmtId="0" fontId="8" fillId="8" borderId="1" xfId="1" applyFill="1" applyBorder="1" applyAlignment="1">
      <alignment horizontal="center"/>
    </xf>
    <xf numFmtId="0" fontId="7" fillId="9" borderId="1" xfId="1" applyFont="1" applyFill="1" applyBorder="1" applyAlignment="1">
      <alignment horizontal="center" wrapText="1"/>
    </xf>
    <xf numFmtId="14" fontId="7" fillId="9" borderId="1" xfId="1" applyNumberFormat="1" applyFont="1" applyFill="1" applyBorder="1" applyAlignment="1">
      <alignment horizontal="center" wrapText="1"/>
    </xf>
    <xf numFmtId="0" fontId="7" fillId="10" borderId="1" xfId="1" applyFont="1" applyFill="1" applyBorder="1" applyAlignment="1">
      <alignment horizontal="center" wrapText="1"/>
    </xf>
    <xf numFmtId="0" fontId="10" fillId="10" borderId="1" xfId="1" applyFont="1" applyFill="1" applyBorder="1" applyAlignment="1">
      <alignment horizontal="center" wrapText="1"/>
    </xf>
    <xf numFmtId="14" fontId="7" fillId="10" borderId="1" xfId="1" applyNumberFormat="1" applyFont="1" applyFill="1" applyBorder="1" applyAlignment="1">
      <alignment horizontal="center" wrapText="1"/>
    </xf>
    <xf numFmtId="0" fontId="8" fillId="10" borderId="1" xfId="1" applyFill="1" applyBorder="1" applyAlignment="1">
      <alignment horizontal="center"/>
    </xf>
    <xf numFmtId="0" fontId="7" fillId="11" borderId="1" xfId="1" applyFont="1" applyFill="1" applyBorder="1" applyAlignment="1">
      <alignment horizontal="center" wrapText="1"/>
    </xf>
    <xf numFmtId="14" fontId="7" fillId="11" borderId="1" xfId="1" applyNumberFormat="1" applyFont="1" applyFill="1" applyBorder="1" applyAlignment="1">
      <alignment horizontal="center" wrapText="1"/>
    </xf>
    <xf numFmtId="0" fontId="7" fillId="12" borderId="1" xfId="1" applyFont="1" applyFill="1" applyBorder="1" applyAlignment="1">
      <alignment horizontal="center" wrapText="1"/>
    </xf>
    <xf numFmtId="14" fontId="7" fillId="12" borderId="1" xfId="1" applyNumberFormat="1" applyFont="1" applyFill="1" applyBorder="1" applyAlignment="1">
      <alignment horizontal="center" wrapText="1"/>
    </xf>
    <xf numFmtId="0" fontId="8" fillId="12" borderId="1" xfId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169" fontId="10" fillId="8" borderId="1" xfId="1" applyNumberFormat="1" applyFont="1" applyFill="1" applyBorder="1" applyAlignment="1">
      <alignment horizontal="right" wrapText="1"/>
    </xf>
    <xf numFmtId="169" fontId="10" fillId="9" borderId="1" xfId="1" applyNumberFormat="1" applyFont="1" applyFill="1" applyBorder="1" applyAlignment="1">
      <alignment horizontal="right" wrapText="1"/>
    </xf>
    <xf numFmtId="169" fontId="10" fillId="10" borderId="1" xfId="1" applyNumberFormat="1" applyFont="1" applyFill="1" applyBorder="1" applyAlignment="1">
      <alignment horizontal="right" wrapText="1"/>
    </xf>
    <xf numFmtId="169" fontId="10" fillId="11" borderId="1" xfId="1" applyNumberFormat="1" applyFont="1" applyFill="1" applyBorder="1" applyAlignment="1">
      <alignment horizontal="right" wrapText="1"/>
    </xf>
    <xf numFmtId="169" fontId="10" fillId="12" borderId="1" xfId="1" applyNumberFormat="1" applyFont="1" applyFill="1" applyBorder="1" applyAlignment="1">
      <alignment horizontal="right" wrapText="1"/>
    </xf>
    <xf numFmtId="0" fontId="11" fillId="0" borderId="0" xfId="0" applyFont="1" applyFill="1"/>
    <xf numFmtId="0" fontId="11" fillId="8" borderId="0" xfId="0" applyFont="1" applyFill="1"/>
    <xf numFmtId="169" fontId="11" fillId="8" borderId="0" xfId="0" applyNumberFormat="1" applyFont="1" applyFill="1"/>
    <xf numFmtId="0" fontId="11" fillId="9" borderId="0" xfId="0" applyFont="1" applyFill="1"/>
    <xf numFmtId="169" fontId="11" fillId="9" borderId="0" xfId="0" applyNumberFormat="1" applyFont="1" applyFill="1"/>
    <xf numFmtId="0" fontId="11" fillId="10" borderId="0" xfId="0" applyFont="1" applyFill="1"/>
    <xf numFmtId="169" fontId="11" fillId="10" borderId="0" xfId="0" applyNumberFormat="1" applyFont="1" applyFill="1"/>
    <xf numFmtId="0" fontId="0" fillId="0" borderId="11" xfId="0" applyFont="1" applyBorder="1"/>
    <xf numFmtId="169" fontId="0" fillId="0" borderId="12" xfId="0" applyNumberFormat="1" applyFont="1" applyBorder="1"/>
    <xf numFmtId="4" fontId="0" fillId="0" borderId="15" xfId="0" applyNumberFormat="1" applyBorder="1" applyAlignment="1">
      <alignment vertical="top" wrapText="1"/>
    </xf>
    <xf numFmtId="0" fontId="0" fillId="0" borderId="16" xfId="0" applyBorder="1"/>
    <xf numFmtId="169" fontId="0" fillId="0" borderId="9" xfId="0" applyNumberFormat="1" applyBorder="1"/>
    <xf numFmtId="169" fontId="0" fillId="0" borderId="8" xfId="0" applyNumberFormat="1" applyFont="1" applyBorder="1" applyAlignment="1">
      <alignment horizontal="center" vertical="top" wrapText="1"/>
    </xf>
    <xf numFmtId="169" fontId="5" fillId="0" borderId="13" xfId="0" applyNumberFormat="1" applyFont="1" applyBorder="1" applyAlignment="1">
      <alignment horizontal="center" vertical="top" wrapText="1"/>
    </xf>
    <xf numFmtId="169" fontId="0" fillId="0" borderId="10" xfId="0" applyNumberFormat="1" applyBorder="1"/>
    <xf numFmtId="169" fontId="0" fillId="0" borderId="14" xfId="0" applyNumberFormat="1" applyBorder="1" applyAlignment="1">
      <alignment vertical="top" wrapText="1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Tipus de contractes</a:t>
            </a:r>
          </a:p>
        </c:rich>
      </c:tx>
      <c:layout/>
    </c:title>
    <c:view3D>
      <c:rotX val="10"/>
      <c:rotY val="10"/>
      <c:perspective val="20"/>
    </c:view3D>
    <c:plotArea>
      <c:layout/>
      <c:bar3DChart>
        <c:barDir val="col"/>
        <c:grouping val="clustered"/>
        <c:ser>
          <c:idx val="1"/>
          <c:order val="0"/>
          <c:tx>
            <c:strRef>
              <c:f>Hoja1!$B$6</c:f>
              <c:strCache>
                <c:ptCount val="1"/>
                <c:pt idx="0">
                  <c:v>Import contractes adjudicats</c:v>
                </c:pt>
              </c:strCache>
            </c:strRef>
          </c:tx>
          <c:val>
            <c:numRef>
              <c:f>Hoja1!$B$7:$B$9</c:f>
              <c:numCache>
                <c:formatCode>_-* #,##0.00\ [$€-403]_-;\-* #,##0.00\ [$€-403]_-;_-* "-"??\ [$€-403]_-;_-@_-</c:formatCode>
                <c:ptCount val="3"/>
                <c:pt idx="0">
                  <c:v>1518282.24</c:v>
                </c:pt>
                <c:pt idx="1">
                  <c:v>4649750.1300000008</c:v>
                </c:pt>
                <c:pt idx="2">
                  <c:v>352688.7</c:v>
                </c:pt>
              </c:numCache>
            </c:numRef>
          </c:val>
        </c:ser>
        <c:ser>
          <c:idx val="0"/>
          <c:order val="1"/>
          <c:tx>
            <c:strRef>
              <c:f>Hoja1!$C$6</c:f>
              <c:strCache>
                <c:ptCount val="1"/>
                <c:pt idx="0">
                  <c:v>Import contractes formalitzats</c:v>
                </c:pt>
              </c:strCache>
            </c:strRef>
          </c:tx>
          <c:cat>
            <c:strRef>
              <c:f>Hoja1!$A$7:$A$9</c:f>
              <c:strCache>
                <c:ptCount val="3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</c:strCache>
            </c:strRef>
          </c:cat>
          <c:val>
            <c:numRef>
              <c:f>Hoja1!$C$7:$C$9</c:f>
              <c:numCache>
                <c:formatCode>_-* #,##0.00\ [$€-C0A]_-;\-* #,##0.00\ [$€-C0A]_-;_-* "-"??\ [$€-C0A]_-;_-@_-</c:formatCode>
                <c:ptCount val="3"/>
                <c:pt idx="0">
                  <c:v>526186.17000000004</c:v>
                </c:pt>
                <c:pt idx="1">
                  <c:v>4058299.3099999996</c:v>
                </c:pt>
                <c:pt idx="2">
                  <c:v>292478.53999999998</c:v>
                </c:pt>
              </c:numCache>
            </c:numRef>
          </c:val>
        </c:ser>
        <c:gapWidth val="100"/>
        <c:shape val="box"/>
        <c:axId val="97851648"/>
        <c:axId val="114144384"/>
        <c:axId val="0"/>
      </c:bar3DChart>
      <c:catAx>
        <c:axId val="97851648"/>
        <c:scaling>
          <c:orientation val="minMax"/>
        </c:scaling>
        <c:axPos val="b"/>
        <c:tickLblPos val="nextTo"/>
        <c:crossAx val="114144384"/>
        <c:auto val="1"/>
        <c:lblAlgn val="ctr"/>
        <c:lblOffset val="100"/>
      </c:catAx>
      <c:valAx>
        <c:axId val="114144384"/>
        <c:scaling>
          <c:orientation val="minMax"/>
        </c:scaling>
        <c:axPos val="l"/>
        <c:majorGridlines/>
        <c:numFmt formatCode="_-* #,##0.00\ [$€-403]_-;\-* #,##0.00\ [$€-403]_-;_-* &quot;-&quot;??\ [$€-403]_-;_-@_-" sourceLinked="1"/>
        <c:tickLblPos val="nextTo"/>
        <c:crossAx val="97851648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Procediment adjudicació</a:t>
            </a:r>
          </a:p>
        </c:rich>
      </c:tx>
      <c:layout/>
    </c:title>
    <c:view3D>
      <c:rotX val="10"/>
      <c:rotY val="10"/>
      <c:perspective val="20"/>
    </c:view3D>
    <c:plotArea>
      <c:layout/>
      <c:bar3DChart>
        <c:barDir val="col"/>
        <c:grouping val="clustered"/>
        <c:ser>
          <c:idx val="1"/>
          <c:order val="0"/>
          <c:tx>
            <c:strRef>
              <c:f>Hoja1!$F$6</c:f>
              <c:strCache>
                <c:ptCount val="1"/>
                <c:pt idx="0">
                  <c:v>Import contractes adjudicats</c:v>
                </c:pt>
              </c:strCache>
            </c:strRef>
          </c:tx>
          <c:cat>
            <c:strRef>
              <c:f>Hoja1!$E$7:$E$11</c:f>
              <c:strCache>
                <c:ptCount val="5"/>
                <c:pt idx="0">
                  <c:v>OBERT</c:v>
                </c:pt>
                <c:pt idx="1">
                  <c:v>OBERT-HARMONITZAT</c:v>
                </c:pt>
                <c:pt idx="2">
                  <c:v>NEGOCIAT SENSE PUBLICITAT</c:v>
                </c:pt>
                <c:pt idx="3">
                  <c:v>RESTRINGIT</c:v>
                </c:pt>
                <c:pt idx="4">
                  <c:v>EMERGENCIA</c:v>
                </c:pt>
              </c:strCache>
            </c:strRef>
          </c:cat>
          <c:val>
            <c:numRef>
              <c:f>Hoja1!$F$7:$F$11</c:f>
              <c:numCache>
                <c:formatCode>_-* #,##0.00\ [$€-403]_-;\-* #,##0.00\ [$€-403]_-;_-* "-"??\ [$€-403]_-;_-@_-</c:formatCode>
                <c:ptCount val="5"/>
                <c:pt idx="0">
                  <c:v>5243657.3199999994</c:v>
                </c:pt>
                <c:pt idx="1">
                  <c:v>1105163.75</c:v>
                </c:pt>
                <c:pt idx="2">
                  <c:v>55000</c:v>
                </c:pt>
                <c:pt idx="3">
                  <c:v>22000</c:v>
                </c:pt>
                <c:pt idx="4">
                  <c:v>94900</c:v>
                </c:pt>
              </c:numCache>
            </c:numRef>
          </c:val>
        </c:ser>
        <c:ser>
          <c:idx val="0"/>
          <c:order val="1"/>
          <c:tx>
            <c:strRef>
              <c:f>Hoja1!$G$6</c:f>
              <c:strCache>
                <c:ptCount val="1"/>
                <c:pt idx="0">
                  <c:v>Import contractes formalitzats</c:v>
                </c:pt>
              </c:strCache>
            </c:strRef>
          </c:tx>
          <c:cat>
            <c:strRef>
              <c:f>Hoja1!$E$7:$E$11</c:f>
              <c:strCache>
                <c:ptCount val="5"/>
                <c:pt idx="0">
                  <c:v>OBERT</c:v>
                </c:pt>
                <c:pt idx="1">
                  <c:v>OBERT-HARMONITZAT</c:v>
                </c:pt>
                <c:pt idx="2">
                  <c:v>NEGOCIAT SENSE PUBLICITAT</c:v>
                </c:pt>
                <c:pt idx="3">
                  <c:v>RESTRINGIT</c:v>
                </c:pt>
                <c:pt idx="4">
                  <c:v>EMERGENCIA</c:v>
                </c:pt>
              </c:strCache>
            </c:strRef>
          </c:cat>
          <c:val>
            <c:numRef>
              <c:f>Hoja1!$G$7:$G$9</c:f>
              <c:numCache>
                <c:formatCode>_-* #,##0.00\ [$€-403]_-;\-* #,##0.00\ [$€-403]_-;_-* "-"??\ [$€-403]_-;_-@_-</c:formatCode>
                <c:ptCount val="3"/>
                <c:pt idx="0">
                  <c:v>3716800.27</c:v>
                </c:pt>
                <c:pt idx="1">
                  <c:v>2996295.44</c:v>
                </c:pt>
                <c:pt idx="2">
                  <c:v>55000</c:v>
                </c:pt>
              </c:numCache>
            </c:numRef>
          </c:val>
        </c:ser>
        <c:gapWidth val="100"/>
        <c:shape val="box"/>
        <c:axId val="120061952"/>
        <c:axId val="98496896"/>
        <c:axId val="0"/>
      </c:bar3DChart>
      <c:catAx>
        <c:axId val="120061952"/>
        <c:scaling>
          <c:orientation val="minMax"/>
        </c:scaling>
        <c:axPos val="b"/>
        <c:tickLblPos val="nextTo"/>
        <c:crossAx val="98496896"/>
        <c:auto val="1"/>
        <c:lblAlgn val="ctr"/>
        <c:lblOffset val="100"/>
      </c:catAx>
      <c:valAx>
        <c:axId val="98496896"/>
        <c:scaling>
          <c:orientation val="minMax"/>
        </c:scaling>
        <c:axPos val="l"/>
        <c:majorGridlines/>
        <c:numFmt formatCode="_-* #,##0.00\ [$€-403]_-;\-* #,##0.00\ [$€-403]_-;_-* &quot;-&quot;??\ [$€-403]_-;_-@_-" sourceLinked="1"/>
        <c:tickLblPos val="nextTo"/>
        <c:crossAx val="120061952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69595</xdr:colOff>
      <xdr:row>0</xdr:row>
      <xdr:rowOff>666749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17470" cy="666749"/>
        </a:xfrm>
        <a:prstGeom prst="rect">
          <a:avLst/>
        </a:prstGeom>
      </xdr:spPr>
    </xdr:pic>
    <xdr:clientData/>
  </xdr:twoCellAnchor>
  <xdr:twoCellAnchor>
    <xdr:from>
      <xdr:col>0</xdr:col>
      <xdr:colOff>9524</xdr:colOff>
      <xdr:row>13</xdr:row>
      <xdr:rowOff>180975</xdr:rowOff>
    </xdr:from>
    <xdr:to>
      <xdr:col>2</xdr:col>
      <xdr:colOff>2047874</xdr:colOff>
      <xdr:row>40</xdr:row>
      <xdr:rowOff>10583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13</xdr:row>
      <xdr:rowOff>190499</xdr:rowOff>
    </xdr:from>
    <xdr:to>
      <xdr:col>7</xdr:col>
      <xdr:colOff>9525</xdr:colOff>
      <xdr:row>40</xdr:row>
      <xdr:rowOff>10582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90" zoomScaleNormal="90" workbookViewId="0"/>
  </sheetViews>
  <sheetFormatPr baseColWidth="10" defaultRowHeight="15"/>
  <cols>
    <col min="1" max="3" width="30.7109375" customWidth="1"/>
    <col min="4" max="4" width="10" customWidth="1"/>
    <col min="5" max="7" width="30.7109375" customWidth="1"/>
  </cols>
  <sheetData>
    <row r="1" spans="1:7" ht="52.5" customHeight="1"/>
    <row r="2" spans="1:7" s="1" customFormat="1" ht="18.75">
      <c r="A2" s="7" t="s">
        <v>10</v>
      </c>
      <c r="B2" s="7"/>
    </row>
    <row r="3" spans="1:7" s="1" customFormat="1"/>
    <row r="4" spans="1:7" s="1" customFormat="1"/>
    <row r="6" spans="1:7" s="3" customFormat="1">
      <c r="A6" s="28" t="s">
        <v>0</v>
      </c>
      <c r="B6" s="29" t="s">
        <v>19</v>
      </c>
      <c r="C6" s="30" t="s">
        <v>20</v>
      </c>
      <c r="D6" s="2"/>
      <c r="E6" s="28" t="s">
        <v>1</v>
      </c>
      <c r="F6" s="29" t="s">
        <v>19</v>
      </c>
      <c r="G6" s="30" t="s">
        <v>20</v>
      </c>
    </row>
    <row r="7" spans="1:7" s="3" customFormat="1">
      <c r="A7" s="31" t="s">
        <v>2</v>
      </c>
      <c r="B7" s="32">
        <v>1518282.24</v>
      </c>
      <c r="C7" s="33">
        <v>526186.17000000004</v>
      </c>
      <c r="D7" s="4"/>
      <c r="E7" s="31" t="s">
        <v>3</v>
      </c>
      <c r="F7" s="32">
        <v>5243657.3199999994</v>
      </c>
      <c r="G7" s="71">
        <v>3716800.27</v>
      </c>
    </row>
    <row r="8" spans="1:7" s="3" customFormat="1">
      <c r="A8" s="31" t="s">
        <v>4</v>
      </c>
      <c r="B8" s="32">
        <v>4649750.1300000008</v>
      </c>
      <c r="C8" s="33">
        <v>4058299.3099999996</v>
      </c>
      <c r="D8" s="4"/>
      <c r="E8" s="31" t="s">
        <v>5</v>
      </c>
      <c r="F8" s="32">
        <v>1105163.75</v>
      </c>
      <c r="G8" s="38">
        <v>2996295.44</v>
      </c>
    </row>
    <row r="9" spans="1:7" s="3" customFormat="1">
      <c r="A9" s="31" t="s">
        <v>6</v>
      </c>
      <c r="B9" s="32">
        <v>352688.7</v>
      </c>
      <c r="C9" s="33">
        <v>292478.53999999998</v>
      </c>
      <c r="D9" s="4"/>
      <c r="E9" s="66" t="s">
        <v>9</v>
      </c>
      <c r="F9" s="67">
        <v>55000</v>
      </c>
      <c r="G9" s="72">
        <v>55000</v>
      </c>
    </row>
    <row r="10" spans="1:7" s="3" customFormat="1">
      <c r="A10" s="34" t="s">
        <v>7</v>
      </c>
      <c r="B10" s="35">
        <f>SUM(B7:B9)</f>
        <v>6520721.0700000012</v>
      </c>
      <c r="C10" s="36">
        <f>SUBTOTAL(109,C7:C9)</f>
        <v>4876964.0199999996</v>
      </c>
      <c r="D10" s="68"/>
      <c r="E10" s="69" t="s">
        <v>18</v>
      </c>
      <c r="F10" s="70">
        <v>22000</v>
      </c>
      <c r="G10" s="73">
        <v>0</v>
      </c>
    </row>
    <row r="11" spans="1:7" s="3" customFormat="1">
      <c r="A11" s="5"/>
      <c r="B11" s="5"/>
      <c r="C11" s="6"/>
      <c r="D11" s="68"/>
      <c r="E11" s="2" t="s">
        <v>16</v>
      </c>
      <c r="F11" s="27">
        <v>94900</v>
      </c>
      <c r="G11" s="74">
        <v>0</v>
      </c>
    </row>
    <row r="12" spans="1:7" s="3" customFormat="1">
      <c r="A12" s="5"/>
      <c r="B12" s="5"/>
      <c r="C12" s="6"/>
      <c r="D12" s="4"/>
      <c r="E12" s="34" t="s">
        <v>7</v>
      </c>
      <c r="F12" s="35">
        <f>SUM(F7:F11)</f>
        <v>6520721.0699999994</v>
      </c>
      <c r="G12" s="37">
        <v>10332837.74</v>
      </c>
    </row>
    <row r="42" spans="7:7">
      <c r="G42" s="8" t="s">
        <v>8</v>
      </c>
    </row>
  </sheetData>
  <printOptions verticalCentered="1"/>
  <pageMargins left="0.39370078740157483" right="0" top="0.3937007874015748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170" zoomScaleNormal="170" workbookViewId="0">
      <selection activeCell="F2" sqref="F2"/>
    </sheetView>
  </sheetViews>
  <sheetFormatPr baseColWidth="10" defaultRowHeight="15"/>
  <cols>
    <col min="1" max="1" width="18.42578125" customWidth="1"/>
    <col min="2" max="2" width="19.5703125" customWidth="1"/>
    <col min="3" max="3" width="17.42578125" customWidth="1"/>
    <col min="4" max="4" width="19.5703125" customWidth="1"/>
    <col min="5" max="5" width="18.42578125" customWidth="1"/>
    <col min="6" max="6" width="15.28515625" bestFit="1" customWidth="1"/>
  </cols>
  <sheetData>
    <row r="1" spans="1:6" s="9" customFormat="1">
      <c r="A1" s="10" t="s">
        <v>11</v>
      </c>
      <c r="B1" s="10" t="s">
        <v>12</v>
      </c>
      <c r="C1" s="10" t="s">
        <v>14</v>
      </c>
      <c r="D1" s="10" t="s">
        <v>15</v>
      </c>
      <c r="E1" s="10" t="s">
        <v>13</v>
      </c>
    </row>
    <row r="2" spans="1:6" s="9" customFormat="1">
      <c r="A2" s="24" t="s">
        <v>4</v>
      </c>
      <c r="B2" s="24" t="s">
        <v>5</v>
      </c>
      <c r="C2" s="25">
        <v>43672</v>
      </c>
      <c r="D2" s="25">
        <v>43672</v>
      </c>
      <c r="E2" s="26">
        <v>1105163.75</v>
      </c>
      <c r="F2" s="26">
        <v>1105163.75</v>
      </c>
    </row>
    <row r="3" spans="1:6" s="9" customFormat="1">
      <c r="A3" s="19" t="s">
        <v>2</v>
      </c>
      <c r="B3" s="19" t="s">
        <v>3</v>
      </c>
      <c r="C3" s="20">
        <v>43767</v>
      </c>
      <c r="D3" s="20">
        <v>43809</v>
      </c>
      <c r="E3" s="21">
        <v>64247.87</v>
      </c>
      <c r="F3" s="22"/>
    </row>
    <row r="4" spans="1:6" s="9" customFormat="1">
      <c r="A4" s="19" t="s">
        <v>2</v>
      </c>
      <c r="B4" s="19" t="s">
        <v>3</v>
      </c>
      <c r="C4" s="20">
        <v>43760</v>
      </c>
      <c r="D4" s="20">
        <v>43760</v>
      </c>
      <c r="E4" s="21">
        <v>461938.3</v>
      </c>
      <c r="F4" s="22"/>
    </row>
    <row r="5" spans="1:6" s="9" customFormat="1">
      <c r="A5" s="19" t="s">
        <v>4</v>
      </c>
      <c r="B5" s="19" t="s">
        <v>3</v>
      </c>
      <c r="C5" s="20">
        <v>43812</v>
      </c>
      <c r="D5" s="20">
        <v>43819</v>
      </c>
      <c r="E5" s="21">
        <v>38896</v>
      </c>
      <c r="F5" s="22"/>
    </row>
    <row r="6" spans="1:6" s="9" customFormat="1">
      <c r="A6" s="19" t="s">
        <v>4</v>
      </c>
      <c r="B6" s="19" t="s">
        <v>3</v>
      </c>
      <c r="C6" s="20">
        <v>43756</v>
      </c>
      <c r="D6" s="20">
        <v>43819</v>
      </c>
      <c r="E6" s="21">
        <v>7433.13</v>
      </c>
      <c r="F6" s="22"/>
    </row>
    <row r="7" spans="1:6" s="9" customFormat="1">
      <c r="A7" s="19" t="s">
        <v>4</v>
      </c>
      <c r="B7" s="19" t="s">
        <v>3</v>
      </c>
      <c r="C7" s="20">
        <v>43812</v>
      </c>
      <c r="D7" s="20">
        <v>43812</v>
      </c>
      <c r="E7" s="21">
        <v>52070.7</v>
      </c>
      <c r="F7" s="22"/>
    </row>
    <row r="8" spans="1:6" s="9" customFormat="1">
      <c r="A8" s="19" t="s">
        <v>4</v>
      </c>
      <c r="B8" s="19" t="s">
        <v>3</v>
      </c>
      <c r="C8" s="20">
        <v>43798</v>
      </c>
      <c r="D8" s="20">
        <v>43811</v>
      </c>
      <c r="E8" s="21">
        <v>177485.49</v>
      </c>
      <c r="F8" s="22"/>
    </row>
    <row r="9" spans="1:6" s="9" customFormat="1">
      <c r="A9" s="19" t="s">
        <v>4</v>
      </c>
      <c r="B9" s="19" t="s">
        <v>3</v>
      </c>
      <c r="C9" s="20">
        <v>43784</v>
      </c>
      <c r="D9" s="20">
        <v>43794</v>
      </c>
      <c r="E9" s="21">
        <v>17556</v>
      </c>
      <c r="F9" s="22"/>
    </row>
    <row r="10" spans="1:6" s="9" customFormat="1">
      <c r="A10" s="19" t="s">
        <v>4</v>
      </c>
      <c r="B10" s="19" t="s">
        <v>3</v>
      </c>
      <c r="C10" s="20">
        <v>43742</v>
      </c>
      <c r="D10" s="20">
        <v>43783</v>
      </c>
      <c r="E10" s="21">
        <v>125799.85</v>
      </c>
      <c r="F10" s="22"/>
    </row>
    <row r="11" spans="1:6" s="9" customFormat="1">
      <c r="A11" s="19" t="s">
        <v>4</v>
      </c>
      <c r="B11" s="19" t="s">
        <v>3</v>
      </c>
      <c r="C11" s="20">
        <v>42762</v>
      </c>
      <c r="D11" s="20">
        <v>43783</v>
      </c>
      <c r="E11" s="21">
        <v>321392.81</v>
      </c>
      <c r="F11" s="22"/>
    </row>
    <row r="12" spans="1:6" s="9" customFormat="1">
      <c r="A12" s="19" t="s">
        <v>4</v>
      </c>
      <c r="B12" s="19" t="s">
        <v>3</v>
      </c>
      <c r="C12" s="20">
        <v>43742</v>
      </c>
      <c r="D12" s="20">
        <v>43777</v>
      </c>
      <c r="E12" s="21">
        <v>16161.11</v>
      </c>
      <c r="F12" s="22"/>
    </row>
    <row r="13" spans="1:6" s="9" customFormat="1">
      <c r="A13" s="19" t="s">
        <v>4</v>
      </c>
      <c r="B13" s="19" t="s">
        <v>3</v>
      </c>
      <c r="C13" s="20">
        <v>43776</v>
      </c>
      <c r="D13" s="20">
        <v>43776</v>
      </c>
      <c r="E13" s="21">
        <v>266556.49</v>
      </c>
      <c r="F13" s="22"/>
    </row>
    <row r="14" spans="1:6" s="9" customFormat="1">
      <c r="A14" s="19" t="s">
        <v>4</v>
      </c>
      <c r="B14" s="19" t="s">
        <v>3</v>
      </c>
      <c r="C14" s="20">
        <v>43725</v>
      </c>
      <c r="D14" s="20">
        <v>43755</v>
      </c>
      <c r="E14" s="21">
        <v>14167.37</v>
      </c>
      <c r="F14" s="22"/>
    </row>
    <row r="15" spans="1:6" s="9" customFormat="1">
      <c r="A15" s="19" t="s">
        <v>4</v>
      </c>
      <c r="B15" s="19" t="s">
        <v>3</v>
      </c>
      <c r="C15" s="20">
        <v>43733</v>
      </c>
      <c r="D15" s="20">
        <v>43733</v>
      </c>
      <c r="E15" s="21">
        <v>437282.72</v>
      </c>
      <c r="F15" s="22"/>
    </row>
    <row r="16" spans="1:6" s="9" customFormat="1">
      <c r="A16" s="19" t="s">
        <v>4</v>
      </c>
      <c r="B16" s="19" t="s">
        <v>3</v>
      </c>
      <c r="C16" s="20">
        <v>43728</v>
      </c>
      <c r="D16" s="20">
        <v>43728</v>
      </c>
      <c r="E16" s="21">
        <v>75000</v>
      </c>
      <c r="F16" s="22"/>
    </row>
    <row r="17" spans="1:6" s="9" customFormat="1">
      <c r="A17" s="19" t="s">
        <v>4</v>
      </c>
      <c r="B17" s="19" t="s">
        <v>3</v>
      </c>
      <c r="C17" s="20">
        <v>43745</v>
      </c>
      <c r="D17" s="20">
        <v>43721</v>
      </c>
      <c r="E17" s="21">
        <v>101361.5</v>
      </c>
      <c r="F17" s="22"/>
    </row>
    <row r="18" spans="1:6" s="9" customFormat="1">
      <c r="A18" s="19" t="s">
        <v>4</v>
      </c>
      <c r="B18" s="19" t="s">
        <v>3</v>
      </c>
      <c r="C18" s="20">
        <v>43717</v>
      </c>
      <c r="D18" s="20">
        <v>43717</v>
      </c>
      <c r="E18" s="21">
        <v>233521.9</v>
      </c>
      <c r="F18" s="22"/>
    </row>
    <row r="19" spans="1:6" s="9" customFormat="1">
      <c r="A19" s="19" t="s">
        <v>4</v>
      </c>
      <c r="B19" s="19" t="s">
        <v>3</v>
      </c>
      <c r="C19" s="20">
        <v>43712</v>
      </c>
      <c r="D19" s="20">
        <v>43712</v>
      </c>
      <c r="E19" s="21">
        <v>17400</v>
      </c>
      <c r="F19" s="22"/>
    </row>
    <row r="20" spans="1:6" s="9" customFormat="1">
      <c r="A20" s="19" t="s">
        <v>4</v>
      </c>
      <c r="B20" s="19" t="s">
        <v>3</v>
      </c>
      <c r="C20" s="20">
        <v>43705</v>
      </c>
      <c r="D20" s="20">
        <v>43705</v>
      </c>
      <c r="E20" s="21">
        <v>69943.7</v>
      </c>
      <c r="F20" s="22"/>
    </row>
    <row r="21" spans="1:6" s="9" customFormat="1">
      <c r="A21" s="19" t="s">
        <v>4</v>
      </c>
      <c r="B21" s="19" t="s">
        <v>3</v>
      </c>
      <c r="C21" s="20">
        <v>43697</v>
      </c>
      <c r="D21" s="20">
        <v>43697</v>
      </c>
      <c r="E21" s="21">
        <v>12950.04</v>
      </c>
      <c r="F21" s="22"/>
    </row>
    <row r="22" spans="1:6" s="9" customFormat="1">
      <c r="A22" s="19" t="s">
        <v>4</v>
      </c>
      <c r="B22" s="19" t="s">
        <v>3</v>
      </c>
      <c r="C22" s="20">
        <v>43668</v>
      </c>
      <c r="D22" s="20">
        <v>43678</v>
      </c>
      <c r="E22" s="21">
        <v>37085.79</v>
      </c>
      <c r="F22" s="22"/>
    </row>
    <row r="23" spans="1:6" s="9" customFormat="1">
      <c r="A23" s="19" t="s">
        <v>4</v>
      </c>
      <c r="B23" s="19" t="s">
        <v>3</v>
      </c>
      <c r="C23" s="20">
        <v>43641</v>
      </c>
      <c r="D23" s="20">
        <v>43671</v>
      </c>
      <c r="E23" s="21">
        <v>32640.6</v>
      </c>
      <c r="F23" s="22"/>
    </row>
    <row r="24" spans="1:6" s="9" customFormat="1">
      <c r="A24" s="19" t="s">
        <v>4</v>
      </c>
      <c r="B24" s="19" t="s">
        <v>3</v>
      </c>
      <c r="C24" s="20">
        <v>43663</v>
      </c>
      <c r="D24" s="20">
        <v>43663</v>
      </c>
      <c r="E24" s="21">
        <v>20745.150000000001</v>
      </c>
      <c r="F24" s="22"/>
    </row>
    <row r="25" spans="1:6" s="9" customFormat="1">
      <c r="A25" s="19" t="s">
        <v>4</v>
      </c>
      <c r="B25" s="19" t="s">
        <v>3</v>
      </c>
      <c r="C25" s="20">
        <v>43662</v>
      </c>
      <c r="D25" s="20">
        <v>43662</v>
      </c>
      <c r="E25" s="21">
        <v>19563.560000000001</v>
      </c>
      <c r="F25" s="22"/>
    </row>
    <row r="26" spans="1:6" s="9" customFormat="1">
      <c r="A26" s="19" t="s">
        <v>4</v>
      </c>
      <c r="B26" s="19" t="s">
        <v>3</v>
      </c>
      <c r="C26" s="20">
        <v>43647</v>
      </c>
      <c r="D26" s="20">
        <v>43647</v>
      </c>
      <c r="E26" s="21">
        <v>388143.03</v>
      </c>
      <c r="F26" s="22"/>
    </row>
    <row r="27" spans="1:6" s="9" customFormat="1">
      <c r="A27" s="19" t="s">
        <v>4</v>
      </c>
      <c r="B27" s="19" t="s">
        <v>3</v>
      </c>
      <c r="C27" s="20">
        <v>43631</v>
      </c>
      <c r="D27" s="20">
        <v>43634</v>
      </c>
      <c r="E27" s="21">
        <v>129596.22</v>
      </c>
      <c r="F27" s="22"/>
    </row>
    <row r="28" spans="1:6" s="9" customFormat="1">
      <c r="A28" s="19" t="s">
        <v>4</v>
      </c>
      <c r="B28" s="19" t="s">
        <v>3</v>
      </c>
      <c r="C28" s="20">
        <v>43581</v>
      </c>
      <c r="D28" s="20">
        <v>43581</v>
      </c>
      <c r="E28" s="21">
        <v>285382.40000000002</v>
      </c>
      <c r="F28" s="22"/>
    </row>
    <row r="29" spans="1:6" s="9" customFormat="1">
      <c r="A29" s="19" t="s">
        <v>6</v>
      </c>
      <c r="B29" s="19" t="s">
        <v>3</v>
      </c>
      <c r="C29" s="20">
        <v>43830</v>
      </c>
      <c r="D29" s="20">
        <v>43830</v>
      </c>
      <c r="E29" s="21">
        <v>8274.2999999999993</v>
      </c>
      <c r="F29" s="22"/>
    </row>
    <row r="30" spans="1:6" s="9" customFormat="1">
      <c r="A30" s="19" t="s">
        <v>6</v>
      </c>
      <c r="B30" s="19" t="s">
        <v>3</v>
      </c>
      <c r="C30" s="20">
        <v>43791</v>
      </c>
      <c r="D30" s="20">
        <v>43819</v>
      </c>
      <c r="E30" s="21">
        <v>100784</v>
      </c>
      <c r="F30" s="22"/>
    </row>
    <row r="31" spans="1:6" s="9" customFormat="1">
      <c r="A31" s="19" t="s">
        <v>6</v>
      </c>
      <c r="B31" s="19" t="s">
        <v>3</v>
      </c>
      <c r="C31" s="20">
        <v>43818</v>
      </c>
      <c r="D31" s="20">
        <v>43818</v>
      </c>
      <c r="E31" s="21">
        <v>4692</v>
      </c>
      <c r="F31" s="22"/>
    </row>
    <row r="32" spans="1:6" s="9" customFormat="1">
      <c r="A32" s="19" t="s">
        <v>6</v>
      </c>
      <c r="B32" s="19" t="s">
        <v>3</v>
      </c>
      <c r="C32" s="20">
        <v>43728</v>
      </c>
      <c r="D32" s="20">
        <v>43784</v>
      </c>
      <c r="E32" s="21">
        <v>36363.64</v>
      </c>
      <c r="F32" s="22"/>
    </row>
    <row r="33" spans="1:6" s="9" customFormat="1">
      <c r="A33" s="19" t="s">
        <v>6</v>
      </c>
      <c r="B33" s="19" t="s">
        <v>3</v>
      </c>
      <c r="C33" s="20">
        <v>43774</v>
      </c>
      <c r="D33" s="20">
        <v>43774</v>
      </c>
      <c r="E33" s="21">
        <v>74875</v>
      </c>
      <c r="F33" s="22"/>
    </row>
    <row r="34" spans="1:6" s="9" customFormat="1">
      <c r="A34" s="19" t="s">
        <v>6</v>
      </c>
      <c r="B34" s="19" t="s">
        <v>3</v>
      </c>
      <c r="C34" s="20">
        <v>43668</v>
      </c>
      <c r="D34" s="20">
        <v>43668</v>
      </c>
      <c r="E34" s="21">
        <v>8088.29</v>
      </c>
      <c r="F34" s="22"/>
    </row>
    <row r="35" spans="1:6" s="9" customFormat="1">
      <c r="A35" s="19" t="s">
        <v>6</v>
      </c>
      <c r="B35" s="19" t="s">
        <v>3</v>
      </c>
      <c r="C35" s="20">
        <v>43581</v>
      </c>
      <c r="D35" s="20">
        <v>43581</v>
      </c>
      <c r="E35" s="21">
        <v>55000</v>
      </c>
      <c r="F35" s="22"/>
    </row>
    <row r="36" spans="1:6" s="9" customFormat="1">
      <c r="A36" s="19" t="s">
        <v>6</v>
      </c>
      <c r="B36" s="19" t="s">
        <v>3</v>
      </c>
      <c r="C36" s="20">
        <v>43551</v>
      </c>
      <c r="D36" s="20">
        <v>43551</v>
      </c>
      <c r="E36" s="21">
        <v>4401.3100000000004</v>
      </c>
      <c r="F36" s="23">
        <f>SUM(E3:E36)</f>
        <v>3716800.2700000005</v>
      </c>
    </row>
    <row r="37" spans="1:6" s="9" customFormat="1" ht="23.25">
      <c r="A37" s="12" t="s">
        <v>4</v>
      </c>
      <c r="B37" s="12" t="s">
        <v>9</v>
      </c>
      <c r="C37" s="13">
        <v>43630</v>
      </c>
      <c r="D37" s="13">
        <v>43630</v>
      </c>
      <c r="E37" s="14">
        <v>23000</v>
      </c>
      <c r="F37" s="15"/>
    </row>
    <row r="38" spans="1:6" s="9" customFormat="1" ht="23.25">
      <c r="A38" s="12" t="s">
        <v>4</v>
      </c>
      <c r="B38" s="12" t="s">
        <v>9</v>
      </c>
      <c r="C38" s="13">
        <v>43630</v>
      </c>
      <c r="D38" s="13">
        <v>43630</v>
      </c>
      <c r="E38" s="14">
        <v>32000</v>
      </c>
      <c r="F38" s="16">
        <f>SUM(E37:E38)</f>
        <v>55000</v>
      </c>
    </row>
    <row r="39" spans="1:6">
      <c r="E39" s="17">
        <f>SUM(E2:E38)</f>
        <v>4876964.0199999996</v>
      </c>
      <c r="F39" s="17">
        <f>SUM(F38+F36+F2)</f>
        <v>4876964.0200000005</v>
      </c>
    </row>
  </sheetData>
  <sortState ref="A2:E38">
    <sortCondition descending="1" ref="B2:B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opLeftCell="B40" zoomScale="170" zoomScaleNormal="170" workbookViewId="0">
      <selection activeCell="F52" sqref="F52"/>
    </sheetView>
  </sheetViews>
  <sheetFormatPr baseColWidth="10" defaultRowHeight="15"/>
  <cols>
    <col min="1" max="1" width="21.140625" style="9" customWidth="1"/>
    <col min="2" max="2" width="19" style="9" customWidth="1"/>
    <col min="3" max="4" width="21.28515625" style="9" customWidth="1"/>
    <col min="5" max="5" width="19.140625" style="9" customWidth="1"/>
    <col min="6" max="6" width="15.28515625" style="9" bestFit="1" customWidth="1"/>
    <col min="7" max="16384" width="11.42578125" style="9"/>
  </cols>
  <sheetData>
    <row r="1" spans="1:6">
      <c r="A1" s="18" t="s">
        <v>11</v>
      </c>
      <c r="B1" s="18" t="s">
        <v>12</v>
      </c>
      <c r="C1" s="18" t="s">
        <v>14</v>
      </c>
      <c r="D1" s="18" t="s">
        <v>15</v>
      </c>
      <c r="E1" s="53" t="s">
        <v>13</v>
      </c>
      <c r="F1" s="59"/>
    </row>
    <row r="2" spans="1:6">
      <c r="A2" s="39" t="s">
        <v>2</v>
      </c>
      <c r="B2" s="39" t="s">
        <v>16</v>
      </c>
      <c r="C2" s="40">
        <v>43612</v>
      </c>
      <c r="D2" s="41"/>
      <c r="E2" s="54">
        <v>93500</v>
      </c>
      <c r="F2" s="60"/>
    </row>
    <row r="3" spans="1:6">
      <c r="A3" s="39" t="s">
        <v>2</v>
      </c>
      <c r="B3" s="39" t="s">
        <v>16</v>
      </c>
      <c r="C3" s="40">
        <v>43518</v>
      </c>
      <c r="D3" s="41"/>
      <c r="E3" s="54">
        <v>1400</v>
      </c>
      <c r="F3" s="61">
        <f>SUM(E2:E3)</f>
        <v>94900</v>
      </c>
    </row>
    <row r="4" spans="1:6" ht="23.25">
      <c r="A4" s="42" t="s">
        <v>4</v>
      </c>
      <c r="B4" s="42" t="s">
        <v>9</v>
      </c>
      <c r="C4" s="43">
        <v>43630</v>
      </c>
      <c r="D4" s="43">
        <v>43630</v>
      </c>
      <c r="E4" s="55">
        <v>23000</v>
      </c>
      <c r="F4" s="62"/>
    </row>
    <row r="5" spans="1:6" ht="23.25">
      <c r="A5" s="42" t="s">
        <v>4</v>
      </c>
      <c r="B5" s="42" t="s">
        <v>9</v>
      </c>
      <c r="C5" s="43">
        <v>43630</v>
      </c>
      <c r="D5" s="43">
        <v>43630</v>
      </c>
      <c r="E5" s="55">
        <v>32000</v>
      </c>
      <c r="F5" s="63">
        <f>SUM(E4:E5)</f>
        <v>55000</v>
      </c>
    </row>
    <row r="6" spans="1:6">
      <c r="A6" s="44" t="s">
        <v>4</v>
      </c>
      <c r="B6" s="45" t="s">
        <v>3</v>
      </c>
      <c r="C6" s="46">
        <v>43784</v>
      </c>
      <c r="D6" s="46">
        <v>43794</v>
      </c>
      <c r="E6" s="56">
        <v>17556</v>
      </c>
      <c r="F6" s="64"/>
    </row>
    <row r="7" spans="1:6">
      <c r="A7" s="44" t="s">
        <v>4</v>
      </c>
      <c r="B7" s="45" t="s">
        <v>3</v>
      </c>
      <c r="C7" s="46">
        <v>43812</v>
      </c>
      <c r="D7" s="46">
        <v>43819</v>
      </c>
      <c r="E7" s="56">
        <v>38896</v>
      </c>
      <c r="F7" s="64"/>
    </row>
    <row r="8" spans="1:6">
      <c r="A8" s="44" t="s">
        <v>6</v>
      </c>
      <c r="B8" s="45" t="s">
        <v>3</v>
      </c>
      <c r="C8" s="46">
        <v>43774</v>
      </c>
      <c r="D8" s="46">
        <v>43774</v>
      </c>
      <c r="E8" s="56">
        <v>74875</v>
      </c>
      <c r="F8" s="64"/>
    </row>
    <row r="9" spans="1:6">
      <c r="A9" s="44" t="s">
        <v>4</v>
      </c>
      <c r="B9" s="45" t="s">
        <v>3</v>
      </c>
      <c r="C9" s="46">
        <v>43812</v>
      </c>
      <c r="D9" s="46">
        <v>43812</v>
      </c>
      <c r="E9" s="56">
        <v>52070.7</v>
      </c>
      <c r="F9" s="64"/>
    </row>
    <row r="10" spans="1:6">
      <c r="A10" s="44" t="s">
        <v>4</v>
      </c>
      <c r="B10" s="45" t="s">
        <v>3</v>
      </c>
      <c r="C10" s="46">
        <v>43776</v>
      </c>
      <c r="D10" s="46">
        <v>43776</v>
      </c>
      <c r="E10" s="56">
        <v>266556.49</v>
      </c>
      <c r="F10" s="64"/>
    </row>
    <row r="11" spans="1:6">
      <c r="A11" s="44" t="s">
        <v>4</v>
      </c>
      <c r="B11" s="45" t="s">
        <v>3</v>
      </c>
      <c r="C11" s="46">
        <v>43717</v>
      </c>
      <c r="D11" s="46">
        <v>43717</v>
      </c>
      <c r="E11" s="56">
        <v>233521.9</v>
      </c>
      <c r="F11" s="64"/>
    </row>
    <row r="12" spans="1:6">
      <c r="A12" s="44" t="s">
        <v>4</v>
      </c>
      <c r="B12" s="45" t="s">
        <v>3</v>
      </c>
      <c r="C12" s="46">
        <v>43662</v>
      </c>
      <c r="D12" s="46">
        <v>43662</v>
      </c>
      <c r="E12" s="56">
        <v>19563.560000000001</v>
      </c>
      <c r="F12" s="64"/>
    </row>
    <row r="13" spans="1:6">
      <c r="A13" s="44" t="s">
        <v>4</v>
      </c>
      <c r="B13" s="45" t="s">
        <v>3</v>
      </c>
      <c r="C13" s="46">
        <v>43631</v>
      </c>
      <c r="D13" s="47"/>
      <c r="E13" s="56">
        <v>155514.74</v>
      </c>
      <c r="F13" s="64"/>
    </row>
    <row r="14" spans="1:6">
      <c r="A14" s="44" t="s">
        <v>4</v>
      </c>
      <c r="B14" s="45" t="s">
        <v>3</v>
      </c>
      <c r="C14" s="46">
        <v>43091</v>
      </c>
      <c r="D14" s="46">
        <v>43091</v>
      </c>
      <c r="E14" s="56">
        <v>65638.5</v>
      </c>
      <c r="F14" s="64"/>
    </row>
    <row r="15" spans="1:6">
      <c r="A15" s="44" t="s">
        <v>6</v>
      </c>
      <c r="B15" s="45" t="s">
        <v>3</v>
      </c>
      <c r="C15" s="46">
        <v>43791</v>
      </c>
      <c r="D15" s="46">
        <v>43819</v>
      </c>
      <c r="E15" s="56">
        <v>100784</v>
      </c>
      <c r="F15" s="64"/>
    </row>
    <row r="16" spans="1:6">
      <c r="A16" s="44" t="s">
        <v>4</v>
      </c>
      <c r="B16" s="45" t="s">
        <v>3</v>
      </c>
      <c r="C16" s="46">
        <v>43896</v>
      </c>
      <c r="D16" s="47"/>
      <c r="E16" s="56">
        <v>254410.9</v>
      </c>
      <c r="F16" s="64"/>
    </row>
    <row r="17" spans="1:6">
      <c r="A17" s="44" t="s">
        <v>6</v>
      </c>
      <c r="B17" s="45" t="s">
        <v>3</v>
      </c>
      <c r="C17" s="46">
        <v>43728</v>
      </c>
      <c r="D17" s="46">
        <v>43784</v>
      </c>
      <c r="E17" s="56">
        <v>36363.64</v>
      </c>
      <c r="F17" s="64"/>
    </row>
    <row r="18" spans="1:6">
      <c r="A18" s="44" t="s">
        <v>4</v>
      </c>
      <c r="B18" s="45" t="s">
        <v>3</v>
      </c>
      <c r="C18" s="46">
        <v>43745</v>
      </c>
      <c r="D18" s="46">
        <v>43721</v>
      </c>
      <c r="E18" s="56">
        <v>101361.5</v>
      </c>
      <c r="F18" s="64"/>
    </row>
    <row r="19" spans="1:6">
      <c r="A19" s="44" t="s">
        <v>4</v>
      </c>
      <c r="B19" s="45" t="s">
        <v>3</v>
      </c>
      <c r="C19" s="46">
        <v>43798</v>
      </c>
      <c r="D19" s="46">
        <v>43811</v>
      </c>
      <c r="E19" s="56">
        <v>177485.49</v>
      </c>
      <c r="F19" s="64"/>
    </row>
    <row r="20" spans="1:6">
      <c r="A20" s="44" t="s">
        <v>4</v>
      </c>
      <c r="B20" s="45" t="s">
        <v>3</v>
      </c>
      <c r="C20" s="46">
        <v>43733</v>
      </c>
      <c r="D20" s="46">
        <v>43733</v>
      </c>
      <c r="E20" s="56">
        <v>437282.72</v>
      </c>
      <c r="F20" s="64"/>
    </row>
    <row r="21" spans="1:6">
      <c r="A21" s="44" t="s">
        <v>4</v>
      </c>
      <c r="B21" s="45" t="s">
        <v>3</v>
      </c>
      <c r="C21" s="46">
        <v>43560</v>
      </c>
      <c r="D21" s="47"/>
      <c r="E21" s="56">
        <v>14895.48</v>
      </c>
      <c r="F21" s="64"/>
    </row>
    <row r="22" spans="1:6">
      <c r="A22" s="44" t="s">
        <v>4</v>
      </c>
      <c r="B22" s="45" t="s">
        <v>3</v>
      </c>
      <c r="C22" s="46">
        <v>43840</v>
      </c>
      <c r="D22" s="47"/>
      <c r="E22" s="56">
        <v>30272</v>
      </c>
      <c r="F22" s="64"/>
    </row>
    <row r="23" spans="1:6">
      <c r="A23" s="44" t="s">
        <v>4</v>
      </c>
      <c r="B23" s="45" t="s">
        <v>3</v>
      </c>
      <c r="C23" s="46">
        <v>43697</v>
      </c>
      <c r="D23" s="46">
        <v>43697</v>
      </c>
      <c r="E23" s="56">
        <v>12950.04</v>
      </c>
      <c r="F23" s="64"/>
    </row>
    <row r="24" spans="1:6">
      <c r="A24" s="44" t="s">
        <v>4</v>
      </c>
      <c r="B24" s="44" t="s">
        <v>3</v>
      </c>
      <c r="C24" s="46">
        <v>43854</v>
      </c>
      <c r="D24" s="47"/>
      <c r="E24" s="56">
        <v>70719.199999999997</v>
      </c>
      <c r="F24" s="64"/>
    </row>
    <row r="25" spans="1:6">
      <c r="A25" s="44" t="s">
        <v>4</v>
      </c>
      <c r="B25" s="44" t="s">
        <v>3</v>
      </c>
      <c r="C25" s="46">
        <v>43756</v>
      </c>
      <c r="D25" s="46">
        <v>43819</v>
      </c>
      <c r="E25" s="56">
        <v>7433.13</v>
      </c>
      <c r="F25" s="64"/>
    </row>
    <row r="26" spans="1:6">
      <c r="A26" s="44" t="s">
        <v>4</v>
      </c>
      <c r="B26" s="44" t="s">
        <v>3</v>
      </c>
      <c r="C26" s="46">
        <v>43742</v>
      </c>
      <c r="D26" s="46">
        <v>43783</v>
      </c>
      <c r="E26" s="56">
        <v>125799.85</v>
      </c>
      <c r="F26" s="64"/>
    </row>
    <row r="27" spans="1:6">
      <c r="A27" s="44" t="s">
        <v>4</v>
      </c>
      <c r="B27" s="44" t="s">
        <v>3</v>
      </c>
      <c r="C27" s="46">
        <v>43742</v>
      </c>
      <c r="D27" s="46">
        <v>43777</v>
      </c>
      <c r="E27" s="56">
        <v>16161.11</v>
      </c>
      <c r="F27" s="64"/>
    </row>
    <row r="28" spans="1:6">
      <c r="A28" s="44" t="s">
        <v>4</v>
      </c>
      <c r="B28" s="44" t="s">
        <v>3</v>
      </c>
      <c r="C28" s="46">
        <v>43728</v>
      </c>
      <c r="D28" s="46">
        <v>43728</v>
      </c>
      <c r="E28" s="56">
        <v>75000</v>
      </c>
      <c r="F28" s="64"/>
    </row>
    <row r="29" spans="1:6">
      <c r="A29" s="44" t="s">
        <v>4</v>
      </c>
      <c r="B29" s="44" t="s">
        <v>3</v>
      </c>
      <c r="C29" s="46">
        <v>43712</v>
      </c>
      <c r="D29" s="46">
        <v>43712</v>
      </c>
      <c r="E29" s="56">
        <v>17400</v>
      </c>
      <c r="F29" s="64"/>
    </row>
    <row r="30" spans="1:6">
      <c r="A30" s="44" t="s">
        <v>4</v>
      </c>
      <c r="B30" s="44" t="s">
        <v>3</v>
      </c>
      <c r="C30" s="46">
        <v>43705</v>
      </c>
      <c r="D30" s="46">
        <v>43705</v>
      </c>
      <c r="E30" s="56">
        <v>69943.7</v>
      </c>
      <c r="F30" s="64"/>
    </row>
    <row r="31" spans="1:6">
      <c r="A31" s="44" t="s">
        <v>4</v>
      </c>
      <c r="B31" s="44" t="s">
        <v>3</v>
      </c>
      <c r="C31" s="46">
        <v>43668</v>
      </c>
      <c r="D31" s="46">
        <v>43678</v>
      </c>
      <c r="E31" s="56">
        <v>37085.79</v>
      </c>
      <c r="F31" s="64"/>
    </row>
    <row r="32" spans="1:6">
      <c r="A32" s="44" t="s">
        <v>4</v>
      </c>
      <c r="B32" s="44" t="s">
        <v>3</v>
      </c>
      <c r="C32" s="46">
        <v>43663</v>
      </c>
      <c r="D32" s="46">
        <v>43663</v>
      </c>
      <c r="E32" s="56">
        <v>20745.150000000001</v>
      </c>
      <c r="F32" s="64"/>
    </row>
    <row r="33" spans="1:6">
      <c r="A33" s="44" t="s">
        <v>4</v>
      </c>
      <c r="B33" s="44" t="s">
        <v>3</v>
      </c>
      <c r="C33" s="46">
        <v>43631</v>
      </c>
      <c r="D33" s="46">
        <v>43634</v>
      </c>
      <c r="E33" s="56">
        <v>129596.22</v>
      </c>
      <c r="F33" s="64"/>
    </row>
    <row r="34" spans="1:6">
      <c r="A34" s="44" t="s">
        <v>2</v>
      </c>
      <c r="B34" s="44" t="s">
        <v>3</v>
      </c>
      <c r="C34" s="46">
        <v>43826</v>
      </c>
      <c r="D34" s="47"/>
      <c r="E34" s="56">
        <v>104791.06</v>
      </c>
      <c r="F34" s="64"/>
    </row>
    <row r="35" spans="1:6">
      <c r="A35" s="44" t="s">
        <v>2</v>
      </c>
      <c r="B35" s="44" t="s">
        <v>3</v>
      </c>
      <c r="C35" s="46">
        <v>43784</v>
      </c>
      <c r="D35" s="47"/>
      <c r="E35" s="56">
        <v>330466.71000000002</v>
      </c>
      <c r="F35" s="64"/>
    </row>
    <row r="36" spans="1:6">
      <c r="A36" s="44" t="s">
        <v>2</v>
      </c>
      <c r="B36" s="44" t="s">
        <v>3</v>
      </c>
      <c r="C36" s="46">
        <v>43767</v>
      </c>
      <c r="D36" s="46">
        <v>43809</v>
      </c>
      <c r="E36" s="56">
        <v>64247.87</v>
      </c>
      <c r="F36" s="64"/>
    </row>
    <row r="37" spans="1:6">
      <c r="A37" s="44" t="s">
        <v>2</v>
      </c>
      <c r="B37" s="44" t="s">
        <v>3</v>
      </c>
      <c r="C37" s="46">
        <v>43760</v>
      </c>
      <c r="D37" s="46">
        <v>43760</v>
      </c>
      <c r="E37" s="56">
        <v>461938.3</v>
      </c>
      <c r="F37" s="64"/>
    </row>
    <row r="38" spans="1:6">
      <c r="A38" s="44" t="s">
        <v>2</v>
      </c>
      <c r="B38" s="44" t="s">
        <v>3</v>
      </c>
      <c r="C38" s="46">
        <v>43756</v>
      </c>
      <c r="D38" s="47"/>
      <c r="E38" s="56">
        <v>461938.3</v>
      </c>
      <c r="F38" s="64"/>
    </row>
    <row r="39" spans="1:6">
      <c r="A39" s="44" t="s">
        <v>2</v>
      </c>
      <c r="B39" s="44" t="s">
        <v>3</v>
      </c>
      <c r="C39" s="46">
        <v>43609</v>
      </c>
      <c r="D39" s="47"/>
      <c r="E39" s="56">
        <v>0</v>
      </c>
      <c r="F39" s="64"/>
    </row>
    <row r="40" spans="1:6">
      <c r="A40" s="44" t="s">
        <v>4</v>
      </c>
      <c r="B40" s="44" t="s">
        <v>3</v>
      </c>
      <c r="C40" s="46">
        <v>43725</v>
      </c>
      <c r="D40" s="46">
        <v>43755</v>
      </c>
      <c r="E40" s="56">
        <v>14167.37</v>
      </c>
      <c r="F40" s="64"/>
    </row>
    <row r="41" spans="1:6">
      <c r="A41" s="44" t="s">
        <v>4</v>
      </c>
      <c r="B41" s="44" t="s">
        <v>3</v>
      </c>
      <c r="C41" s="46">
        <v>43647</v>
      </c>
      <c r="D41" s="46">
        <v>43647</v>
      </c>
      <c r="E41" s="56">
        <v>388143.03</v>
      </c>
      <c r="F41" s="64"/>
    </row>
    <row r="42" spans="1:6">
      <c r="A42" s="44" t="s">
        <v>4</v>
      </c>
      <c r="B42" s="44" t="s">
        <v>3</v>
      </c>
      <c r="C42" s="46">
        <v>43581</v>
      </c>
      <c r="D42" s="46">
        <v>43581</v>
      </c>
      <c r="E42" s="56">
        <v>285382.40000000002</v>
      </c>
      <c r="F42" s="64"/>
    </row>
    <row r="43" spans="1:6">
      <c r="A43" s="44" t="s">
        <v>4</v>
      </c>
      <c r="B43" s="44" t="s">
        <v>3</v>
      </c>
      <c r="C43" s="46">
        <v>42762</v>
      </c>
      <c r="D43" s="46">
        <v>43783</v>
      </c>
      <c r="E43" s="56">
        <v>321392.81</v>
      </c>
      <c r="F43" s="64"/>
    </row>
    <row r="44" spans="1:6">
      <c r="A44" s="44" t="s">
        <v>6</v>
      </c>
      <c r="B44" s="44" t="s">
        <v>3</v>
      </c>
      <c r="C44" s="46">
        <v>43830</v>
      </c>
      <c r="D44" s="46">
        <v>43830</v>
      </c>
      <c r="E44" s="56">
        <v>8274.2999999999993</v>
      </c>
      <c r="F44" s="64"/>
    </row>
    <row r="45" spans="1:6">
      <c r="A45" s="44" t="s">
        <v>6</v>
      </c>
      <c r="B45" s="44" t="s">
        <v>3</v>
      </c>
      <c r="C45" s="46">
        <v>43818</v>
      </c>
      <c r="D45" s="46">
        <v>43818</v>
      </c>
      <c r="E45" s="56">
        <v>4692</v>
      </c>
      <c r="F45" s="64"/>
    </row>
    <row r="46" spans="1:6">
      <c r="A46" s="44" t="s">
        <v>6</v>
      </c>
      <c r="B46" s="44" t="s">
        <v>3</v>
      </c>
      <c r="C46" s="46">
        <v>43668</v>
      </c>
      <c r="D46" s="46">
        <v>43668</v>
      </c>
      <c r="E46" s="56">
        <v>8088.29</v>
      </c>
      <c r="F46" s="64"/>
    </row>
    <row r="47" spans="1:6">
      <c r="A47" s="44" t="s">
        <v>6</v>
      </c>
      <c r="B47" s="44" t="s">
        <v>3</v>
      </c>
      <c r="C47" s="46">
        <v>43608</v>
      </c>
      <c r="D47" s="47"/>
      <c r="E47" s="56">
        <v>38210.160000000003</v>
      </c>
      <c r="F47" s="64"/>
    </row>
    <row r="48" spans="1:6">
      <c r="A48" s="44" t="s">
        <v>6</v>
      </c>
      <c r="B48" s="44" t="s">
        <v>3</v>
      </c>
      <c r="C48" s="46">
        <v>43581</v>
      </c>
      <c r="D48" s="46">
        <v>43581</v>
      </c>
      <c r="E48" s="56">
        <v>55000</v>
      </c>
      <c r="F48" s="64"/>
    </row>
    <row r="49" spans="1:6">
      <c r="A49" s="44" t="s">
        <v>6</v>
      </c>
      <c r="B49" s="44" t="s">
        <v>3</v>
      </c>
      <c r="C49" s="46">
        <v>43551</v>
      </c>
      <c r="D49" s="46">
        <v>43551</v>
      </c>
      <c r="E49" s="56">
        <v>4401.3100000000004</v>
      </c>
      <c r="F49" s="64"/>
    </row>
    <row r="50" spans="1:6">
      <c r="A50" s="44" t="s">
        <v>4</v>
      </c>
      <c r="B50" s="44" t="s">
        <v>17</v>
      </c>
      <c r="C50" s="46">
        <v>43641</v>
      </c>
      <c r="D50" s="46">
        <v>43671</v>
      </c>
      <c r="E50" s="56">
        <v>32640.6</v>
      </c>
      <c r="F50" s="65">
        <f>SUM(E6:E50)</f>
        <v>5243657.3199999994</v>
      </c>
    </row>
    <row r="51" spans="1:6">
      <c r="A51" s="48" t="s">
        <v>4</v>
      </c>
      <c r="B51" s="48" t="s">
        <v>5</v>
      </c>
      <c r="C51" s="49">
        <v>43672</v>
      </c>
      <c r="D51" s="49">
        <v>43672</v>
      </c>
      <c r="E51" s="57">
        <v>1105163.75</v>
      </c>
      <c r="F51" s="57">
        <v>1105163.75</v>
      </c>
    </row>
    <row r="52" spans="1:6">
      <c r="A52" s="50" t="s">
        <v>6</v>
      </c>
      <c r="B52" s="50" t="s">
        <v>18</v>
      </c>
      <c r="C52" s="51">
        <v>43769</v>
      </c>
      <c r="D52" s="52"/>
      <c r="E52" s="58">
        <v>22000</v>
      </c>
      <c r="F52" s="58">
        <v>22000</v>
      </c>
    </row>
    <row r="53" spans="1:6">
      <c r="E53" s="11">
        <f>SUM(E2:E52)</f>
        <v>6520721.0699999994</v>
      </c>
      <c r="F53" s="11">
        <f>SUM(F52+F51+F50+F5+F3)</f>
        <v>6520721.0699999994</v>
      </c>
    </row>
  </sheetData>
  <sortState ref="A2:E52">
    <sortCondition ref="B2:B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Jgavalda</dc:creator>
  <cp:lastModifiedBy>Jgavalda</cp:lastModifiedBy>
  <cp:lastPrinted>2020-05-21T12:21:31Z</cp:lastPrinted>
  <dcterms:created xsi:type="dcterms:W3CDTF">2018-05-28T07:14:15Z</dcterms:created>
  <dcterms:modified xsi:type="dcterms:W3CDTF">2020-05-21T12:21:49Z</dcterms:modified>
</cp:coreProperties>
</file>